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aich\Documents\KAREN'S DOCUMENTS\MISCELLANEOUS\INSTITUTIONAL RESEARCH INFO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7" i="1"/>
  <c r="M9" i="1"/>
  <c r="K9" i="1"/>
  <c r="K8" i="1"/>
  <c r="K7" i="1"/>
  <c r="I12" i="1"/>
  <c r="I13" i="1"/>
  <c r="I11" i="1"/>
  <c r="G12" i="1"/>
  <c r="G13" i="1"/>
  <c r="G11" i="1"/>
  <c r="F13" i="1"/>
  <c r="D12" i="1"/>
  <c r="D11" i="1"/>
  <c r="D13" i="1" l="1"/>
  <c r="N9" i="1" l="1"/>
  <c r="N8" i="1"/>
  <c r="L9" i="1"/>
  <c r="L8" i="1"/>
  <c r="N7" i="1"/>
  <c r="L7" i="1"/>
</calcChain>
</file>

<file path=xl/sharedStrings.xml><?xml version="1.0" encoding="utf-8"?>
<sst xmlns="http://schemas.openxmlformats.org/spreadsheetml/2006/main" count="27" uniqueCount="25">
  <si>
    <t>Students Registered in Distance Courses</t>
  </si>
  <si>
    <t>Undup.</t>
  </si>
  <si>
    <t>Dup.</t>
  </si>
  <si>
    <t>% of Total Enrollment</t>
  </si>
  <si>
    <t>No. of Courses Offered</t>
  </si>
  <si>
    <t>No. of Classes/Sections Offered</t>
  </si>
  <si>
    <t>% of Classes/Sections</t>
  </si>
  <si>
    <t>No. of Faculty Teaching Online</t>
  </si>
  <si>
    <t>% of Faculty</t>
  </si>
  <si>
    <t>Course Completion Rate</t>
  </si>
  <si>
    <t>Course Success Rate</t>
  </si>
  <si>
    <t>Distance</t>
  </si>
  <si>
    <t>All</t>
  </si>
  <si>
    <t>Spring 2017 Web</t>
  </si>
  <si>
    <t>Spring 2017 Hybrid</t>
  </si>
  <si>
    <t>Spring 2017 Combined</t>
  </si>
  <si>
    <t>Summer 2017 Web</t>
  </si>
  <si>
    <t>Summer 2017 Hybrid</t>
  </si>
  <si>
    <t>Summer 2017 Combined</t>
  </si>
  <si>
    <t>Fall 2017 Web</t>
  </si>
  <si>
    <t>Fall 2017 Hybrid</t>
  </si>
  <si>
    <t>Fall 2017 Combined</t>
  </si>
  <si>
    <t>Distance Learning Statistics</t>
  </si>
  <si>
    <t>Office of Planning and Research</t>
  </si>
  <si>
    <t>Avg. Class/ Section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</si>
</sst>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D66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0" fontId="0" fillId="3" borderId="1" xfId="0" applyFill="1" applyBorder="1"/>
    <xf numFmtId="0" fontId="0" fillId="3" borderId="0" xfId="0" applyFill="1"/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5" borderId="1" xfId="0" applyFill="1" applyBorder="1"/>
    <xf numFmtId="164" fontId="0" fillId="5" borderId="1" xfId="0" applyNumberFormat="1" applyFill="1" applyBorder="1"/>
    <xf numFmtId="165" fontId="0" fillId="5" borderId="1" xfId="0" applyNumberFormat="1" applyFill="1" applyBorder="1"/>
    <xf numFmtId="0" fontId="0" fillId="4" borderId="1" xfId="0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0" fillId="2" borderId="1" xfId="0" applyFont="1" applyFill="1" applyBorder="1"/>
    <xf numFmtId="0" fontId="0" fillId="5" borderId="1" xfId="0" applyFont="1" applyFill="1" applyBorder="1"/>
    <xf numFmtId="0" fontId="0" fillId="0" borderId="0" xfId="0" applyFont="1"/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38100</xdr:rowOff>
    </xdr:from>
    <xdr:to>
      <xdr:col>8</xdr:col>
      <xdr:colOff>92270</xdr:colOff>
      <xdr:row>0</xdr:row>
      <xdr:rowOff>704850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38100"/>
          <a:ext cx="22068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J6" sqref="J6"/>
    </sheetView>
  </sheetViews>
  <sheetFormatPr defaultRowHeight="15" x14ac:dyDescent="0.25"/>
  <cols>
    <col min="1" max="1" width="22.85546875" bestFit="1" customWidth="1"/>
    <col min="2" max="3" width="7.7109375" customWidth="1"/>
    <col min="4" max="4" width="10.5703125" customWidth="1"/>
    <col min="5" max="5" width="7.7109375" customWidth="1"/>
    <col min="6" max="6" width="8.28515625" customWidth="1"/>
    <col min="7" max="7" width="8.5703125" customWidth="1"/>
    <col min="8" max="8" width="9" customWidth="1"/>
    <col min="9" max="9" width="7.7109375" customWidth="1"/>
    <col min="10" max="10" width="8.42578125" customWidth="1"/>
    <col min="11" max="14" width="7.7109375" customWidth="1"/>
  </cols>
  <sheetData>
    <row r="1" spans="1:14" ht="57.7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1.25" customHeight="1" x14ac:dyDescent="0.25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8.75" x14ac:dyDescent="0.3">
      <c r="A4" s="24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s="1" customFormat="1" ht="59.25" customHeight="1" x14ac:dyDescent="0.25">
      <c r="A5" s="15"/>
      <c r="B5" s="23" t="s">
        <v>0</v>
      </c>
      <c r="C5" s="23"/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8" t="s">
        <v>24</v>
      </c>
      <c r="K5" s="23" t="s">
        <v>9</v>
      </c>
      <c r="L5" s="23"/>
      <c r="M5" s="23" t="s">
        <v>10</v>
      </c>
      <c r="N5" s="23"/>
    </row>
    <row r="6" spans="1:14" x14ac:dyDescent="0.25">
      <c r="A6" s="17"/>
      <c r="B6" s="17" t="s">
        <v>1</v>
      </c>
      <c r="C6" s="17" t="s">
        <v>2</v>
      </c>
      <c r="D6" s="17"/>
      <c r="E6" s="17"/>
      <c r="F6" s="17"/>
      <c r="G6" s="17"/>
      <c r="H6" s="17"/>
      <c r="I6" s="17"/>
      <c r="J6" s="17"/>
      <c r="K6" s="17" t="s">
        <v>11</v>
      </c>
      <c r="L6" s="17" t="s">
        <v>12</v>
      </c>
      <c r="M6" s="17" t="s">
        <v>11</v>
      </c>
      <c r="N6" s="17" t="s">
        <v>12</v>
      </c>
    </row>
    <row r="7" spans="1:14" x14ac:dyDescent="0.25">
      <c r="A7" s="19" t="s">
        <v>13</v>
      </c>
      <c r="B7" s="9">
        <v>5096</v>
      </c>
      <c r="C7" s="8">
        <v>9626</v>
      </c>
      <c r="D7" s="10">
        <v>0.22300474921811653</v>
      </c>
      <c r="E7" s="8">
        <v>223</v>
      </c>
      <c r="F7" s="8">
        <v>484</v>
      </c>
      <c r="G7" s="10">
        <v>0.13444444444444445</v>
      </c>
      <c r="H7" s="8">
        <v>169</v>
      </c>
      <c r="I7" s="10">
        <v>0.26530612244897961</v>
      </c>
      <c r="J7" s="11">
        <v>19.888429752066116</v>
      </c>
      <c r="K7" s="10">
        <f>8242/C7</f>
        <v>0.85622273010596306</v>
      </c>
      <c r="L7" s="10">
        <f>37507/43165</f>
        <v>0.86892157998378317</v>
      </c>
      <c r="M7" s="10">
        <f>5751/C7</f>
        <v>0.59744442135881981</v>
      </c>
      <c r="N7" s="10">
        <f>27616/43165</f>
        <v>0.63977759759064057</v>
      </c>
    </row>
    <row r="8" spans="1:14" x14ac:dyDescent="0.25">
      <c r="A8" s="20" t="s">
        <v>14</v>
      </c>
      <c r="B8" s="5">
        <v>2377</v>
      </c>
      <c r="C8" s="5">
        <v>3074</v>
      </c>
      <c r="D8" s="6">
        <v>7.1215104830302328E-2</v>
      </c>
      <c r="E8" s="5">
        <v>149</v>
      </c>
      <c r="F8" s="5">
        <v>283</v>
      </c>
      <c r="G8" s="6">
        <v>7.8611111111111118E-2</v>
      </c>
      <c r="H8" s="5">
        <v>123</v>
      </c>
      <c r="I8" s="6">
        <v>0.19309262166405022</v>
      </c>
      <c r="J8" s="7">
        <v>10.862190812720849</v>
      </c>
      <c r="K8" s="6">
        <f>2777/C8</f>
        <v>0.90338321405335065</v>
      </c>
      <c r="L8" s="6">
        <f>37507/43165</f>
        <v>0.86892157998378317</v>
      </c>
      <c r="M8" s="6">
        <f>2159/C8</f>
        <v>0.70234222511385813</v>
      </c>
      <c r="N8" s="6">
        <f>27616/43165</f>
        <v>0.63977759759064057</v>
      </c>
    </row>
    <row r="9" spans="1:14" x14ac:dyDescent="0.25">
      <c r="A9" s="21" t="s">
        <v>15</v>
      </c>
      <c r="B9" s="12">
        <v>6704</v>
      </c>
      <c r="C9" s="12">
        <v>12700</v>
      </c>
      <c r="D9" s="13">
        <v>0.29421985404841888</v>
      </c>
      <c r="E9" s="12">
        <v>282</v>
      </c>
      <c r="F9" s="12">
        <v>767</v>
      </c>
      <c r="G9" s="13">
        <v>0.21305555555555555</v>
      </c>
      <c r="H9" s="12">
        <v>227</v>
      </c>
      <c r="I9" s="13">
        <v>0.35635792778649922</v>
      </c>
      <c r="J9" s="14">
        <v>16.558018252933508</v>
      </c>
      <c r="K9" s="13">
        <f>11019/C9</f>
        <v>0.8676377952755906</v>
      </c>
      <c r="L9" s="13">
        <f>37507/43165</f>
        <v>0.86892157998378317</v>
      </c>
      <c r="M9" s="13">
        <f>7910/C9</f>
        <v>0.62283464566929136</v>
      </c>
      <c r="N9" s="13">
        <f>27616/43165</f>
        <v>0.63977759759064057</v>
      </c>
    </row>
    <row r="10" spans="1:14" ht="3" customHeight="1" x14ac:dyDescent="0.25">
      <c r="A10" s="22"/>
      <c r="D10" s="2"/>
      <c r="G10" s="2"/>
      <c r="I10" s="2"/>
      <c r="J10" s="3"/>
      <c r="K10" s="2"/>
      <c r="L10" s="2"/>
      <c r="M10" s="2"/>
      <c r="N10" s="2"/>
    </row>
    <row r="11" spans="1:14" x14ac:dyDescent="0.25">
      <c r="A11" s="19" t="s">
        <v>16</v>
      </c>
      <c r="B11" s="8">
        <v>2153</v>
      </c>
      <c r="C11" s="8">
        <v>3103</v>
      </c>
      <c r="D11" s="10">
        <f>C11/8245</f>
        <v>0.37634930260764099</v>
      </c>
      <c r="E11" s="8">
        <v>148</v>
      </c>
      <c r="F11" s="8">
        <v>196</v>
      </c>
      <c r="G11" s="10">
        <f>F11/688</f>
        <v>0.28488372093023256</v>
      </c>
      <c r="H11" s="8">
        <v>112</v>
      </c>
      <c r="I11" s="10">
        <f>H11/298</f>
        <v>0.37583892617449666</v>
      </c>
      <c r="J11" s="11">
        <v>15.831632653061224</v>
      </c>
      <c r="K11" s="10">
        <v>0.95069287786013534</v>
      </c>
      <c r="L11" s="10">
        <v>0.95124317768344446</v>
      </c>
      <c r="M11" s="10">
        <v>0.7931034482758621</v>
      </c>
      <c r="N11" s="10">
        <v>0.80570042449969681</v>
      </c>
    </row>
    <row r="12" spans="1:14" x14ac:dyDescent="0.25">
      <c r="A12" s="20" t="s">
        <v>17</v>
      </c>
      <c r="B12" s="5">
        <v>743</v>
      </c>
      <c r="C12" s="5">
        <v>835</v>
      </c>
      <c r="D12" s="6">
        <f t="shared" ref="D12:D13" si="0">C12/8245</f>
        <v>0.10127349909035779</v>
      </c>
      <c r="E12" s="5">
        <v>53</v>
      </c>
      <c r="F12" s="5">
        <v>80</v>
      </c>
      <c r="G12" s="6">
        <f t="shared" ref="G12:G13" si="1">F12/688</f>
        <v>0.11627906976744186</v>
      </c>
      <c r="H12" s="5">
        <v>57</v>
      </c>
      <c r="I12" s="6">
        <f t="shared" ref="I12:I13" si="2">H12/298</f>
        <v>0.1912751677852349</v>
      </c>
      <c r="J12" s="7">
        <v>10.4375</v>
      </c>
      <c r="K12" s="6">
        <v>0.95449101796407188</v>
      </c>
      <c r="L12" s="6">
        <v>0.95124317768344446</v>
      </c>
      <c r="M12" s="6">
        <v>0.8538922155688623</v>
      </c>
      <c r="N12" s="6">
        <v>0.80570042449969681</v>
      </c>
    </row>
    <row r="13" spans="1:14" x14ac:dyDescent="0.25">
      <c r="A13" s="21" t="s">
        <v>18</v>
      </c>
      <c r="B13" s="12">
        <v>2715</v>
      </c>
      <c r="C13" s="12">
        <v>3938</v>
      </c>
      <c r="D13" s="13">
        <f t="shared" si="0"/>
        <v>0.47762280169799881</v>
      </c>
      <c r="E13" s="12">
        <v>166</v>
      </c>
      <c r="F13" s="12">
        <f>F11+F12</f>
        <v>276</v>
      </c>
      <c r="G13" s="13">
        <f t="shared" si="1"/>
        <v>0.40116279069767441</v>
      </c>
      <c r="H13" s="12">
        <v>143</v>
      </c>
      <c r="I13" s="13">
        <f t="shared" si="2"/>
        <v>0.47986577181208051</v>
      </c>
      <c r="J13" s="14">
        <v>14.268115942028986</v>
      </c>
      <c r="K13" s="13">
        <v>0.95149822244794313</v>
      </c>
      <c r="L13" s="13">
        <v>0.95124317768344446</v>
      </c>
      <c r="M13" s="13">
        <v>0.80599288979177253</v>
      </c>
      <c r="N13" s="13">
        <v>0.80570042449969681</v>
      </c>
    </row>
    <row r="14" spans="1:14" ht="3" customHeight="1" x14ac:dyDescent="0.25">
      <c r="A14" s="22"/>
      <c r="D14" s="2"/>
      <c r="G14" s="2"/>
      <c r="I14" s="2"/>
      <c r="J14" s="3"/>
      <c r="K14" s="2"/>
      <c r="L14" s="2"/>
      <c r="M14" s="2"/>
      <c r="N14" s="2"/>
    </row>
    <row r="15" spans="1:14" x14ac:dyDescent="0.25">
      <c r="A15" s="19" t="s">
        <v>19</v>
      </c>
      <c r="B15" s="8">
        <v>4997</v>
      </c>
      <c r="C15" s="8">
        <v>9888</v>
      </c>
      <c r="D15" s="10">
        <v>0.22283319060711226</v>
      </c>
      <c r="E15" s="8">
        <v>216</v>
      </c>
      <c r="F15" s="8">
        <v>437</v>
      </c>
      <c r="G15" s="10">
        <v>0.16937984496124031</v>
      </c>
      <c r="H15" s="8">
        <v>164</v>
      </c>
      <c r="I15" s="10">
        <v>0.26710097719869708</v>
      </c>
      <c r="J15" s="11">
        <v>22.627002288329521</v>
      </c>
      <c r="K15" s="10">
        <v>0.87378640776699024</v>
      </c>
      <c r="L15" s="10">
        <v>0.87868749014040071</v>
      </c>
      <c r="M15" s="10">
        <v>0.61407766990291257</v>
      </c>
      <c r="N15" s="10">
        <v>0.64595587406756361</v>
      </c>
    </row>
    <row r="16" spans="1:14" x14ac:dyDescent="0.25">
      <c r="A16" s="20" t="s">
        <v>20</v>
      </c>
      <c r="B16" s="5">
        <v>2101</v>
      </c>
      <c r="C16" s="5">
        <v>2621</v>
      </c>
      <c r="D16" s="6">
        <v>5.9066119799882813E-2</v>
      </c>
      <c r="E16" s="5">
        <v>108</v>
      </c>
      <c r="F16" s="5">
        <v>160</v>
      </c>
      <c r="G16" s="6">
        <v>6.2015503875968991E-2</v>
      </c>
      <c r="H16" s="5">
        <v>98</v>
      </c>
      <c r="I16" s="6">
        <v>0.15960912052117263</v>
      </c>
      <c r="J16" s="7">
        <v>16.381250000000001</v>
      </c>
      <c r="K16" s="6">
        <v>0.8966043494849294</v>
      </c>
      <c r="L16" s="6">
        <v>0.87868749014040071</v>
      </c>
      <c r="M16" s="6">
        <v>0.67149942769935145</v>
      </c>
      <c r="N16" s="6">
        <v>0.64595587406756361</v>
      </c>
    </row>
    <row r="17" spans="1:14" x14ac:dyDescent="0.25">
      <c r="A17" s="21" t="s">
        <v>21</v>
      </c>
      <c r="B17" s="12">
        <v>6383</v>
      </c>
      <c r="C17" s="12">
        <v>12509</v>
      </c>
      <c r="D17" s="13">
        <v>0.28189931040699506</v>
      </c>
      <c r="E17" s="12">
        <v>265</v>
      </c>
      <c r="F17" s="12">
        <v>597</v>
      </c>
      <c r="G17" s="13">
        <v>0.2313953488372093</v>
      </c>
      <c r="H17" s="12">
        <v>212</v>
      </c>
      <c r="I17" s="13">
        <v>0.34527687296416937</v>
      </c>
      <c r="J17" s="14">
        <v>20.953098827470686</v>
      </c>
      <c r="K17" s="13">
        <v>0.87856743144935645</v>
      </c>
      <c r="L17" s="13">
        <v>0.87868749014040071</v>
      </c>
      <c r="M17" s="13">
        <v>0.62610920137501003</v>
      </c>
      <c r="N17" s="13">
        <v>0.64595587406756361</v>
      </c>
    </row>
  </sheetData>
  <mergeCells count="6">
    <mergeCell ref="B5:C5"/>
    <mergeCell ref="K5:L5"/>
    <mergeCell ref="M5:N5"/>
    <mergeCell ref="A4:N4"/>
    <mergeCell ref="A1:N1"/>
    <mergeCell ref="A2:N2"/>
  </mergeCells>
  <pageMargins left="0.25" right="0.25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dccuser</dc:creator>
  <cp:lastModifiedBy>Laiche, Karen M.</cp:lastModifiedBy>
  <dcterms:created xsi:type="dcterms:W3CDTF">2018-02-19T15:36:36Z</dcterms:created>
  <dcterms:modified xsi:type="dcterms:W3CDTF">2018-02-22T17:15:35Z</dcterms:modified>
</cp:coreProperties>
</file>